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<sst xmlns="http://schemas.openxmlformats.org/spreadsheetml/2006/main" count="62" uniqueCount="53">
  <si>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</si>
  <si>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</si>
  <si>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</si>
  <si>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</si>
  <si>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</si>
  <si>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</si>
  <si>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</si>
  <si>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</si>
  <si>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</si>
  <si>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</si>
  <si>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</si>
  <si>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</si>
  <si>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</si>
  <si>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</si>
  <si>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</si>
  <si>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</si>
  <si>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</si>
  <si>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</si>
  <si>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</si>
  <si>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</si>
  <si>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</si>
  <si>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</si>
  <si>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</si>
  <si>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</si>
  <si>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</si>
  <si>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</si>
  <si>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</si>
  <si>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</si>
  <si>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</si>
  <si>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</si>
  <si>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</si>
  <si>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</si>
  <si>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</si>
  <si>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</si>
  <si>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</si>
  <si>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</si>
  <si>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</si>
  <si>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</si>
  <si>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</si>
  <si>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</si>
  <si>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</si>
  <si>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</si>
  <si>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</si>
  <si>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</si>
  <si>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</si>
  <si>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</si>
  <si>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</si>
  <si>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</si>
  <si>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</si>
  <si>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</si>
  <si>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</si>
  <si>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ROMITA, GTO.
ESTADO DE FLUJOS DE EFECTIVO
DEL 1 DE ENERO AL 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</si>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</sst>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" fillId="33" borderId="10" xfId="59" applyFont="1" applyFill="1" applyBorder="1" applyAlignment="1">
      <alignment horizontal="center" vertical="center" wrapText="1"/>
      <protection/>
    </xf>
    <xf numFmtId="0" fontId="4" fillId="0" borderId="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3" fillId="0" borderId="0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center" vertical="top" wrapText="1"/>
      <protection locked="0"/>
    </xf>
    <xf numFmtId="0" fontId="3" fillId="0" borderId="12" xfId="59" applyFont="1" applyFill="1" applyBorder="1" applyAlignment="1" applyProtection="1">
      <alignment horizontal="center" vertical="top" wrapText="1"/>
      <protection locked="0"/>
    </xf>
    <xf numFmtId="0" fontId="3" fillId="0" borderId="0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horizontal="left" vertical="top" wrapText="1" indent="1"/>
      <protection/>
    </xf>
    <xf numFmtId="4" fontId="3" fillId="0" borderId="0" xfId="59" applyNumberFormat="1" applyFont="1" applyFill="1" applyBorder="1" applyAlignment="1" applyProtection="1">
      <alignment vertical="top" wrapText="1"/>
      <protection locked="0"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0" fontId="5" fillId="0" borderId="11" xfId="59" applyFont="1" applyFill="1" applyBorder="1" applyAlignment="1">
      <alignment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" fillId="0" borderId="11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horizontal="left" vertical="top" wrapText="1" indent="1"/>
      <protection/>
    </xf>
    <xf numFmtId="0" fontId="4" fillId="0" borderId="13" xfId="59" applyFont="1" applyFill="1" applyBorder="1" applyProtection="1">
      <alignment/>
      <protection locked="0"/>
    </xf>
    <xf numFmtId="0" fontId="4" fillId="0" borderId="14" xfId="59" applyFont="1" applyFill="1" applyBorder="1" applyProtection="1">
      <alignment/>
      <protection locked="0"/>
    </xf>
    <xf numFmtId="0" fontId="4" fillId="0" borderId="14" xfId="59" applyFont="1" applyFill="1" applyBorder="1" applyAlignment="1">
      <alignment vertical="top" wrapText="1"/>
      <protection/>
    </xf>
    <xf numFmtId="4" fontId="4" fillId="0" borderId="15" xfId="59" applyNumberFormat="1" applyFont="1" applyFill="1" applyBorder="1" applyAlignment="1">
      <alignment vertical="top"/>
      <protection/>
    </xf>
    <xf numFmtId="0" fontId="42" fillId="0" borderId="11" xfId="59" applyFont="1" applyFill="1" applyBorder="1" applyProtection="1">
      <alignment/>
      <protection locked="0"/>
    </xf>
    <xf numFmtId="0" fontId="3" fillId="33" borderId="16" xfId="59" applyFont="1" applyFill="1" applyBorder="1" applyAlignment="1">
      <alignment horizontal="center" vertical="center" wrapText="1"/>
      <protection/>
    </xf>
    <xf numFmtId="4" fontId="4" fillId="0" borderId="0" xfId="59" applyNumberFormat="1" applyFont="1" applyFill="1" applyBorder="1" applyProtection="1">
      <alignment/>
      <protection locked="0"/>
    </xf>
    <xf numFmtId="44" fontId="4" fillId="0" borderId="0" xfId="54" applyFont="1" applyFill="1" applyBorder="1" applyAlignment="1" applyProtection="1">
      <alignment/>
      <protection locked="0"/>
    </xf>
    <xf numFmtId="44" fontId="4" fillId="0" borderId="0" xfId="59" applyNumberFormat="1" applyFont="1" applyFill="1" applyBorder="1" applyProtection="1">
      <alignment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Border="1" applyAlignment="1">
      <alignment vertical="center" wrapText="1"/>
      <protection/>
    </xf>
    <xf numFmtId="0" fontId="6" fillId="33" borderId="17" xfId="59" applyFont="1" applyFill="1" applyBorder="1" applyAlignment="1" applyProtection="1">
      <alignment horizontal="center" vertical="center" wrapText="1"/>
      <protection locked="0"/>
    </xf>
    <xf numFmtId="0" fontId="6" fillId="33" borderId="18" xfId="59" applyFont="1" applyFill="1" applyBorder="1" applyAlignment="1" applyProtection="1">
      <alignment horizontal="center" vertical="center" wrapText="1"/>
      <protection locked="0"/>
    </xf>
    <xf numFmtId="0" fontId="6" fillId="33" borderId="19" xfId="59" applyFont="1" applyFill="1" applyBorder="1" applyAlignment="1" applyProtection="1">
      <alignment horizontal="center" vertical="center" wrapText="1"/>
      <protection locked="0"/>
    </xf>
    <xf numFmtId="0" fontId="3" fillId="33" borderId="20" xfId="59" applyFont="1" applyFill="1" applyBorder="1" applyAlignment="1">
      <alignment horizontal="center" vertical="center" wrapText="1"/>
      <protection/>
    </xf>
    <xf numFmtId="0" fontId="3" fillId="33" borderId="16" xfId="59" applyFont="1" applyFill="1" applyBorder="1" applyAlignment="1">
      <alignment horizontal="center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4" fillId="0" borderId="18" xfId="59" applyFont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0</xdr:row>
      <xdr:rowOff>0</xdr:rowOff>
    </xdr:from>
    <xdr:to>
      <xdr:col>4</xdr:col>
      <xdr:colOff>666750</xdr:colOff>
      <xdr:row>0</xdr:row>
      <xdr:rowOff>561975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676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1466850</xdr:colOff>
      <xdr:row>0</xdr:row>
      <xdr:rowOff>638175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65</xdr:row>
      <xdr:rowOff>66675</xdr:rowOff>
    </xdr:from>
    <xdr:to>
      <xdr:col>6</xdr:col>
      <xdr:colOff>1343025</xdr:colOff>
      <xdr:row>69</xdr:row>
      <xdr:rowOff>47625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0563225"/>
          <a:ext cx="5886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0"/>
  <sheetViews>
    <sheetView tabSelected="1" zoomScalePageLayoutView="0" workbookViewId="0" topLeftCell="A1">
      <selection activeCell="H59" sqref="H59"/>
    </sheetView>
  </sheetViews>
  <sheetFormatPr defaultColWidth="12" defaultRowHeight="11.25"/>
  <cols>
    <col min="1" max="1" width="3.5" style="2" customWidth="1"/>
    <col min="2" max="2" width="2.66015625" style="2" customWidth="1"/>
    <col min="3" max="4" width="1.83203125" style="2" customWidth="1"/>
    <col min="5" max="5" width="64.33203125" style="2" customWidth="1"/>
    <col min="6" max="7" width="25.83203125" style="2" customWidth="1"/>
    <col min="8" max="9" width="14" style="2" bestFit="1" customWidth="1"/>
    <col min="10" max="16384" width="12" style="2" customWidth="1"/>
  </cols>
  <sheetData>
    <row r="1" spans="3:7" ht="54" customHeight="1">
      <c r="C1" s="35" t="s">
        <v>51</v>
      </c>
      <c r="D1" s="36"/>
      <c r="E1" s="36"/>
      <c r="F1" s="36"/>
      <c r="G1" s="37"/>
    </row>
    <row r="2" spans="3:7" ht="15" customHeight="1">
      <c r="C2" s="38" t="s">
        <v>0</v>
      </c>
      <c r="D2" s="39"/>
      <c r="E2" s="39"/>
      <c r="F2" s="26">
        <v>2020</v>
      </c>
      <c r="G2" s="1">
        <v>2019</v>
      </c>
    </row>
    <row r="3" spans="3:7" ht="15" customHeight="1">
      <c r="C3" s="3"/>
      <c r="E3" s="4"/>
      <c r="F3" s="4"/>
      <c r="G3" s="5"/>
    </row>
    <row r="4" spans="3:7" ht="11.25">
      <c r="C4" s="6" t="s">
        <v>1</v>
      </c>
      <c r="E4" s="7"/>
      <c r="F4" s="8"/>
      <c r="G4" s="9"/>
    </row>
    <row r="5" spans="3:7" ht="11.25">
      <c r="C5" s="3"/>
      <c r="D5" s="10" t="s">
        <v>2</v>
      </c>
      <c r="E5" s="11"/>
      <c r="F5" s="12">
        <f>SUM(F6:F15)</f>
        <v>113355782.95</v>
      </c>
      <c r="G5" s="13">
        <f>SUM(G6:G15)</f>
        <v>214939386.83999997</v>
      </c>
    </row>
    <row r="6" spans="3:7" ht="11.25">
      <c r="C6" s="25">
        <v>4110</v>
      </c>
      <c r="E6" s="14" t="s">
        <v>3</v>
      </c>
      <c r="F6" s="15">
        <v>10331878.31</v>
      </c>
      <c r="G6" s="16">
        <v>10562443.89</v>
      </c>
    </row>
    <row r="7" spans="3:7" ht="11.25">
      <c r="C7" s="25">
        <v>4120</v>
      </c>
      <c r="E7" s="14" t="s">
        <v>4</v>
      </c>
      <c r="F7" s="15">
        <v>0</v>
      </c>
      <c r="G7" s="16">
        <v>0</v>
      </c>
    </row>
    <row r="8" spans="3:7" ht="11.25">
      <c r="C8" s="25">
        <v>4130</v>
      </c>
      <c r="E8" s="14" t="s">
        <v>42</v>
      </c>
      <c r="F8" s="15">
        <v>0</v>
      </c>
      <c r="G8" s="16">
        <v>0</v>
      </c>
    </row>
    <row r="9" spans="3:7" ht="11.25">
      <c r="C9" s="25">
        <v>4140</v>
      </c>
      <c r="E9" s="14" t="s">
        <v>5</v>
      </c>
      <c r="F9" s="15">
        <v>2784481.74</v>
      </c>
      <c r="G9" s="16">
        <v>7115906.57</v>
      </c>
    </row>
    <row r="10" spans="3:7" ht="11.25">
      <c r="C10" s="25">
        <v>4150</v>
      </c>
      <c r="E10" s="14" t="s">
        <v>43</v>
      </c>
      <c r="F10" s="15">
        <v>8674275.85</v>
      </c>
      <c r="G10" s="16">
        <v>3976251.09</v>
      </c>
    </row>
    <row r="11" spans="3:7" ht="11.25">
      <c r="C11" s="25">
        <v>4160</v>
      </c>
      <c r="E11" s="14" t="s">
        <v>44</v>
      </c>
      <c r="F11" s="15">
        <v>1318189.18</v>
      </c>
      <c r="G11" s="16">
        <v>1282179.09</v>
      </c>
    </row>
    <row r="12" spans="3:7" ht="11.25">
      <c r="C12" s="25">
        <v>4170</v>
      </c>
      <c r="E12" s="14" t="s">
        <v>45</v>
      </c>
      <c r="F12" s="15">
        <v>0</v>
      </c>
      <c r="G12" s="16">
        <v>0</v>
      </c>
    </row>
    <row r="13" spans="3:7" ht="22.5">
      <c r="C13" s="25">
        <v>4210</v>
      </c>
      <c r="E13" s="14" t="s">
        <v>46</v>
      </c>
      <c r="F13" s="15">
        <v>90246957.87</v>
      </c>
      <c r="G13" s="16">
        <v>192002606.2</v>
      </c>
    </row>
    <row r="14" spans="3:7" ht="22.5">
      <c r="C14" s="25">
        <v>4220</v>
      </c>
      <c r="E14" s="14" t="s">
        <v>47</v>
      </c>
      <c r="F14" s="15">
        <v>0</v>
      </c>
      <c r="G14" s="16">
        <v>0</v>
      </c>
    </row>
    <row r="15" spans="3:7" ht="11.25">
      <c r="C15" s="25" t="s">
        <v>48</v>
      </c>
      <c r="E15" s="14" t="s">
        <v>6</v>
      </c>
      <c r="F15" s="15">
        <v>0</v>
      </c>
      <c r="G15" s="16">
        <v>0</v>
      </c>
    </row>
    <row r="16" spans="3:7" ht="11.25">
      <c r="C16" s="25" t="s">
        <v>49</v>
      </c>
      <c r="D16" s="10" t="s">
        <v>7</v>
      </c>
      <c r="E16" s="11"/>
      <c r="F16" s="12">
        <f>SUM(F17:F32)</f>
        <v>68432616.54</v>
      </c>
      <c r="G16" s="13">
        <f>SUM(G17:G32)</f>
        <v>178447489.98000002</v>
      </c>
    </row>
    <row r="17" spans="3:7" ht="11.25">
      <c r="C17" s="25">
        <v>5110</v>
      </c>
      <c r="E17" s="14" t="s">
        <v>8</v>
      </c>
      <c r="F17" s="15">
        <v>39469211.63</v>
      </c>
      <c r="G17" s="16">
        <v>89483187.89</v>
      </c>
    </row>
    <row r="18" spans="3:7" ht="11.25">
      <c r="C18" s="25">
        <v>5120</v>
      </c>
      <c r="E18" s="14" t="s">
        <v>9</v>
      </c>
      <c r="F18" s="15">
        <v>5695100.57</v>
      </c>
      <c r="G18" s="16">
        <v>21483664.54</v>
      </c>
    </row>
    <row r="19" spans="3:7" ht="11.25">
      <c r="C19" s="25">
        <v>5130</v>
      </c>
      <c r="E19" s="14" t="s">
        <v>10</v>
      </c>
      <c r="F19" s="15">
        <v>10820743.14</v>
      </c>
      <c r="G19" s="16">
        <v>38937097.61</v>
      </c>
    </row>
    <row r="20" spans="3:7" ht="11.25">
      <c r="C20" s="25">
        <v>5210</v>
      </c>
      <c r="E20" s="14" t="s">
        <v>11</v>
      </c>
      <c r="F20" s="15">
        <v>5749999.92</v>
      </c>
      <c r="G20" s="16">
        <v>11087695.92</v>
      </c>
    </row>
    <row r="21" spans="3:7" ht="11.25">
      <c r="C21" s="25">
        <v>5220</v>
      </c>
      <c r="E21" s="14" t="s">
        <v>12</v>
      </c>
      <c r="F21" s="15">
        <v>0</v>
      </c>
      <c r="G21" s="16">
        <v>0</v>
      </c>
    </row>
    <row r="22" spans="3:7" ht="11.25">
      <c r="C22" s="25">
        <v>5230</v>
      </c>
      <c r="E22" s="14" t="s">
        <v>13</v>
      </c>
      <c r="F22" s="15">
        <v>0</v>
      </c>
      <c r="G22" s="16">
        <v>4814760.45</v>
      </c>
    </row>
    <row r="23" spans="3:7" ht="11.25">
      <c r="C23" s="25">
        <v>5240</v>
      </c>
      <c r="E23" s="14" t="s">
        <v>14</v>
      </c>
      <c r="F23" s="15">
        <v>6478754.51</v>
      </c>
      <c r="G23" s="16">
        <v>12217214.74</v>
      </c>
    </row>
    <row r="24" spans="3:7" ht="11.25">
      <c r="C24" s="25">
        <v>5250</v>
      </c>
      <c r="E24" s="14" t="s">
        <v>15</v>
      </c>
      <c r="F24" s="15">
        <v>0</v>
      </c>
      <c r="G24" s="16">
        <v>0</v>
      </c>
    </row>
    <row r="25" spans="3:7" ht="11.25">
      <c r="C25" s="25">
        <v>5260</v>
      </c>
      <c r="E25" s="14" t="s">
        <v>16</v>
      </c>
      <c r="F25" s="15">
        <v>0</v>
      </c>
      <c r="G25" s="16">
        <v>0</v>
      </c>
    </row>
    <row r="26" spans="3:7" ht="11.25">
      <c r="C26" s="25">
        <v>5270</v>
      </c>
      <c r="E26" s="14" t="s">
        <v>17</v>
      </c>
      <c r="F26" s="15">
        <v>0</v>
      </c>
      <c r="G26" s="16">
        <v>0</v>
      </c>
    </row>
    <row r="27" spans="3:7" ht="11.25">
      <c r="C27" s="25">
        <v>5280</v>
      </c>
      <c r="E27" s="14" t="s">
        <v>18</v>
      </c>
      <c r="F27" s="15">
        <v>0</v>
      </c>
      <c r="G27" s="16">
        <v>0</v>
      </c>
    </row>
    <row r="28" spans="3:7" ht="11.25">
      <c r="C28" s="25">
        <v>5290</v>
      </c>
      <c r="E28" s="14" t="s">
        <v>19</v>
      </c>
      <c r="F28" s="15">
        <v>0</v>
      </c>
      <c r="G28" s="16">
        <v>0</v>
      </c>
    </row>
    <row r="29" spans="3:7" ht="11.25">
      <c r="C29" s="25">
        <v>5310</v>
      </c>
      <c r="E29" s="14" t="s">
        <v>20</v>
      </c>
      <c r="F29" s="15">
        <v>0</v>
      </c>
      <c r="G29" s="16">
        <v>0</v>
      </c>
    </row>
    <row r="30" spans="3:7" ht="11.25">
      <c r="C30" s="25">
        <v>5320</v>
      </c>
      <c r="E30" s="14" t="s">
        <v>21</v>
      </c>
      <c r="F30" s="15">
        <v>0</v>
      </c>
      <c r="G30" s="16">
        <v>0</v>
      </c>
    </row>
    <row r="31" spans="3:7" ht="11.25">
      <c r="C31" s="25">
        <v>5330</v>
      </c>
      <c r="E31" s="14" t="s">
        <v>22</v>
      </c>
      <c r="F31" s="15">
        <v>0</v>
      </c>
      <c r="G31" s="16">
        <v>280000</v>
      </c>
    </row>
    <row r="32" spans="3:7" ht="11.25">
      <c r="C32" s="25" t="s">
        <v>48</v>
      </c>
      <c r="E32" s="14" t="s">
        <v>23</v>
      </c>
      <c r="F32" s="15">
        <v>218806.77</v>
      </c>
      <c r="G32" s="16">
        <v>143868.83</v>
      </c>
    </row>
    <row r="33" spans="3:8" ht="11.25">
      <c r="C33" s="17" t="s">
        <v>24</v>
      </c>
      <c r="E33" s="18"/>
      <c r="F33" s="12">
        <f>F5-F16</f>
        <v>44923166.41</v>
      </c>
      <c r="G33" s="13">
        <f>G5-G16</f>
        <v>36491896.859999955</v>
      </c>
      <c r="H33" s="27"/>
    </row>
    <row r="34" spans="3:7" ht="11.25">
      <c r="C34" s="19"/>
      <c r="E34" s="18"/>
      <c r="F34" s="12"/>
      <c r="G34" s="13"/>
    </row>
    <row r="35" spans="3:7" ht="11.25">
      <c r="C35" s="6" t="s">
        <v>25</v>
      </c>
      <c r="E35" s="7"/>
      <c r="F35" s="15"/>
      <c r="G35" s="16"/>
    </row>
    <row r="36" spans="3:7" ht="11.25">
      <c r="C36" s="3"/>
      <c r="D36" s="10" t="s">
        <v>2</v>
      </c>
      <c r="E36" s="11"/>
      <c r="F36" s="12">
        <f>SUM(F37:F39)</f>
        <v>0</v>
      </c>
      <c r="G36" s="13">
        <f>SUM(G37:G39)</f>
        <v>0</v>
      </c>
    </row>
    <row r="37" spans="3:7" ht="11.25">
      <c r="C37" s="3"/>
      <c r="E37" s="14" t="s">
        <v>26</v>
      </c>
      <c r="F37" s="15">
        <v>0</v>
      </c>
      <c r="G37" s="16">
        <v>0</v>
      </c>
    </row>
    <row r="38" spans="3:7" ht="11.25">
      <c r="C38" s="3"/>
      <c r="E38" s="14" t="s">
        <v>27</v>
      </c>
      <c r="F38" s="15">
        <v>0</v>
      </c>
      <c r="G38" s="16">
        <v>0</v>
      </c>
    </row>
    <row r="39" spans="3:7" ht="11.25">
      <c r="C39" s="3"/>
      <c r="E39" s="14" t="s">
        <v>28</v>
      </c>
      <c r="F39" s="15">
        <v>0</v>
      </c>
      <c r="G39" s="16">
        <v>0</v>
      </c>
    </row>
    <row r="40" spans="3:7" ht="11.25">
      <c r="C40" s="3"/>
      <c r="D40" s="10" t="s">
        <v>7</v>
      </c>
      <c r="E40" s="11"/>
      <c r="F40" s="12">
        <f>SUM(F41:F43)</f>
        <v>28293524.97</v>
      </c>
      <c r="G40" s="13">
        <f>SUM(G41:G43)</f>
        <v>34650845.230000004</v>
      </c>
    </row>
    <row r="41" spans="3:7" ht="11.25">
      <c r="C41" s="25">
        <v>1230</v>
      </c>
      <c r="E41" s="14" t="s">
        <v>26</v>
      </c>
      <c r="F41" s="15">
        <v>27770975.49</v>
      </c>
      <c r="G41" s="16">
        <v>32815720.51</v>
      </c>
    </row>
    <row r="42" spans="3:7" ht="11.25">
      <c r="C42" s="25" t="s">
        <v>50</v>
      </c>
      <c r="E42" s="14" t="s">
        <v>27</v>
      </c>
      <c r="F42" s="15">
        <v>522549.48</v>
      </c>
      <c r="G42" s="16">
        <v>1835124.72</v>
      </c>
    </row>
    <row r="43" spans="3:7" ht="11.25">
      <c r="C43" s="3"/>
      <c r="E43" s="14" t="s">
        <v>29</v>
      </c>
      <c r="F43" s="15">
        <v>0</v>
      </c>
      <c r="G43" s="16">
        <v>0</v>
      </c>
    </row>
    <row r="44" spans="3:7" ht="11.25">
      <c r="C44" s="17" t="s">
        <v>30</v>
      </c>
      <c r="E44" s="18"/>
      <c r="F44" s="12">
        <f>F36-F40</f>
        <v>-28293524.97</v>
      </c>
      <c r="G44" s="13">
        <f>G36-G40</f>
        <v>-34650845.230000004</v>
      </c>
    </row>
    <row r="45" spans="3:7" ht="11.25">
      <c r="C45" s="19"/>
      <c r="E45" s="18"/>
      <c r="F45" s="12"/>
      <c r="G45" s="13"/>
    </row>
    <row r="46" spans="3:7" ht="11.25">
      <c r="C46" s="6" t="s">
        <v>31</v>
      </c>
      <c r="E46" s="7"/>
      <c r="F46" s="15"/>
      <c r="G46" s="16"/>
    </row>
    <row r="47" spans="3:7" ht="11.25">
      <c r="C47" s="3"/>
      <c r="D47" s="10" t="s">
        <v>2</v>
      </c>
      <c r="E47" s="11"/>
      <c r="F47" s="12">
        <f>SUM(F48+F51)</f>
        <v>-4585099.99</v>
      </c>
      <c r="G47" s="13">
        <f>SUM(G48+G51)</f>
        <v>31475346.12</v>
      </c>
    </row>
    <row r="48" spans="3:7" ht="11.25">
      <c r="C48" s="3"/>
      <c r="E48" s="14" t="s">
        <v>32</v>
      </c>
      <c r="F48" s="15">
        <f>SUM(F49:F50)</f>
        <v>-7000000</v>
      </c>
      <c r="G48" s="16">
        <f>SUM(G49:G50)</f>
        <v>2000000</v>
      </c>
    </row>
    <row r="49" spans="3:7" ht="11.25">
      <c r="C49" s="25">
        <v>2233</v>
      </c>
      <c r="E49" s="20" t="s">
        <v>33</v>
      </c>
      <c r="F49" s="15">
        <v>-7000000</v>
      </c>
      <c r="G49" s="16">
        <v>2000000</v>
      </c>
    </row>
    <row r="50" spans="3:7" ht="11.25">
      <c r="C50" s="25">
        <v>2234</v>
      </c>
      <c r="E50" s="20" t="s">
        <v>34</v>
      </c>
      <c r="F50" s="15">
        <v>0</v>
      </c>
      <c r="G50" s="16">
        <v>0</v>
      </c>
    </row>
    <row r="51" spans="3:7" ht="11.25">
      <c r="C51" s="3"/>
      <c r="E51" s="14" t="s">
        <v>35</v>
      </c>
      <c r="F51" s="15">
        <v>2414900.01</v>
      </c>
      <c r="G51" s="16">
        <v>29475346.12</v>
      </c>
    </row>
    <row r="52" spans="3:7" ht="11.25">
      <c r="C52" s="3"/>
      <c r="D52" s="10" t="s">
        <v>7</v>
      </c>
      <c r="E52" s="11"/>
      <c r="F52" s="12">
        <f>SUM(F53+F56)</f>
        <v>18876906.55</v>
      </c>
      <c r="G52" s="13">
        <f>SUM(G53+G56)</f>
        <v>25573403.26</v>
      </c>
    </row>
    <row r="53" spans="3:7" ht="11.25">
      <c r="C53" s="3"/>
      <c r="E53" s="14" t="s">
        <v>36</v>
      </c>
      <c r="F53" s="15">
        <f>SUM(F54:F55)</f>
        <v>0</v>
      </c>
      <c r="G53" s="16">
        <f>SUM(G54:G55)</f>
        <v>0</v>
      </c>
    </row>
    <row r="54" spans="3:7" ht="11.25">
      <c r="C54" s="3"/>
      <c r="E54" s="20" t="s">
        <v>33</v>
      </c>
      <c r="F54" s="15"/>
      <c r="G54" s="16">
        <v>0</v>
      </c>
    </row>
    <row r="55" spans="3:7" ht="11.25">
      <c r="C55" s="3"/>
      <c r="E55" s="20" t="s">
        <v>34</v>
      </c>
      <c r="F55" s="15">
        <v>0</v>
      </c>
      <c r="G55" s="16">
        <v>0</v>
      </c>
    </row>
    <row r="56" spans="3:7" ht="11.25">
      <c r="C56" s="3"/>
      <c r="E56" s="14" t="s">
        <v>37</v>
      </c>
      <c r="F56" s="15">
        <v>18876906.55</v>
      </c>
      <c r="G56" s="16">
        <v>25573403.26</v>
      </c>
    </row>
    <row r="57" spans="3:7" ht="11.25">
      <c r="C57" s="17" t="s">
        <v>38</v>
      </c>
      <c r="E57" s="18"/>
      <c r="F57" s="12">
        <f>F47-F52</f>
        <v>-23462006.54</v>
      </c>
      <c r="G57" s="13">
        <f>G47-G52</f>
        <v>5901942.859999999</v>
      </c>
    </row>
    <row r="58" spans="3:7" ht="11.25">
      <c r="C58" s="19"/>
      <c r="E58" s="18"/>
      <c r="F58" s="12"/>
      <c r="G58" s="13"/>
    </row>
    <row r="59" spans="3:9" ht="11.25">
      <c r="C59" s="17" t="s">
        <v>39</v>
      </c>
      <c r="E59" s="18"/>
      <c r="F59" s="12">
        <f>F57+F44+F33</f>
        <v>-6832365.1000000015</v>
      </c>
      <c r="G59" s="13">
        <f>G57+G44+G33</f>
        <v>7742994.48999995</v>
      </c>
      <c r="H59" s="28"/>
      <c r="I59" s="29"/>
    </row>
    <row r="60" spans="3:7" ht="11.25">
      <c r="C60" s="19"/>
      <c r="E60" s="18"/>
      <c r="F60" s="12"/>
      <c r="G60" s="13"/>
    </row>
    <row r="61" spans="3:7" ht="11.25">
      <c r="C61" s="17" t="s">
        <v>40</v>
      </c>
      <c r="E61" s="18"/>
      <c r="F61" s="12">
        <v>19295993.29</v>
      </c>
      <c r="G61" s="13">
        <v>13552998.8</v>
      </c>
    </row>
    <row r="62" spans="3:7" ht="11.25">
      <c r="C62" s="17" t="s">
        <v>41</v>
      </c>
      <c r="E62" s="18"/>
      <c r="F62" s="12">
        <v>26128358.39</v>
      </c>
      <c r="G62" s="13">
        <v>19295993.29</v>
      </c>
    </row>
    <row r="63" spans="3:7" ht="11.25">
      <c r="C63" s="21"/>
      <c r="D63" s="22"/>
      <c r="E63" s="23"/>
      <c r="F63" s="23"/>
      <c r="G63" s="24"/>
    </row>
    <row r="64" spans="2:7" s="30" customFormat="1" ht="22.5" customHeight="1">
      <c r="B64" s="34"/>
      <c r="C64" s="41" t="s">
        <v>52</v>
      </c>
      <c r="D64" s="41"/>
      <c r="E64" s="41"/>
      <c r="F64" s="41"/>
      <c r="G64" s="41"/>
    </row>
    <row r="65" spans="2:4" s="31" customFormat="1" ht="22.5" customHeight="1">
      <c r="B65" s="40"/>
      <c r="C65" s="40"/>
      <c r="D65" s="40"/>
    </row>
    <row r="66" spans="2:4" s="30" customFormat="1" ht="11.25">
      <c r="B66" s="32"/>
      <c r="C66" s="32"/>
      <c r="D66" s="33"/>
    </row>
    <row r="67" spans="2:4" s="30" customFormat="1" ht="11.25">
      <c r="B67" s="32"/>
      <c r="C67" s="32"/>
      <c r="D67" s="33"/>
    </row>
    <row r="68" spans="2:4" s="30" customFormat="1" ht="11.25">
      <c r="B68" s="32"/>
      <c r="C68" s="32"/>
      <c r="D68" s="33"/>
    </row>
    <row r="69" spans="2:4" s="30" customFormat="1" ht="11.25">
      <c r="B69" s="32"/>
      <c r="C69" s="32"/>
      <c r="D69" s="33"/>
    </row>
    <row r="70" spans="2:4" s="30" customFormat="1" ht="11.25">
      <c r="B70" s="32"/>
      <c r="C70" s="32"/>
      <c r="D70" s="33"/>
    </row>
  </sheetData>
  <sheetProtection/>
  <mergeCells count="4">
    <mergeCell ref="C1:G1"/>
    <mergeCell ref="C2:E2"/>
    <mergeCell ref="B65:D65"/>
    <mergeCell ref="C64:G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524111030449</cp:lastModifiedBy>
  <cp:lastPrinted>2020-09-07T19:36:19Z</cp:lastPrinted>
  <dcterms:created xsi:type="dcterms:W3CDTF">2012-12-11T20:31:36Z</dcterms:created>
  <dcterms:modified xsi:type="dcterms:W3CDTF">2020-12-02T20:46:48Z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